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515" windowHeight="5775" activeTab="0"/>
  </bookViews>
  <sheets>
    <sheet name="Лист1" sheetId="1" r:id="rId1"/>
    <sheet name="Лист2" sheetId="2" r:id="rId2"/>
  </sheets>
  <definedNames>
    <definedName name="_xlnm.Print_Area" localSheetId="0">'Лист1'!$A$1:$E$61</definedName>
  </definedNames>
  <calcPr fullCalcOnLoad="1"/>
</workbook>
</file>

<file path=xl/sharedStrings.xml><?xml version="1.0" encoding="utf-8"?>
<sst xmlns="http://schemas.openxmlformats.org/spreadsheetml/2006/main" count="103" uniqueCount="99">
  <si>
    <t xml:space="preserve">  Приложение 1</t>
  </si>
  <si>
    <t>к постановлению Главы МО</t>
  </si>
  <si>
    <t xml:space="preserve"> Улу-Юльского сельского поселения</t>
  </si>
  <si>
    <t>от 29.04.2010г.   №8</t>
  </si>
  <si>
    <t>Доходы местного бюджета по кодам бюджетной классификации            за 1 квартал 2011 года</t>
  </si>
  <si>
    <t>Код  классификации РФ</t>
  </si>
  <si>
    <t xml:space="preserve">Наименование  показателей </t>
  </si>
  <si>
    <t xml:space="preserve">                        План</t>
  </si>
  <si>
    <t>Факт</t>
  </si>
  <si>
    <t>% исполнения</t>
  </si>
  <si>
    <t>182 1 01 02000 01 0000 110</t>
  </si>
  <si>
    <t>182 1 06 01000 00 0000 110</t>
  </si>
  <si>
    <t xml:space="preserve">182 1 06 06000 00 0000 110     </t>
  </si>
  <si>
    <t>904 1 11 05010 00 0000 120</t>
  </si>
  <si>
    <t>956 1 11 09000 00 0000 120</t>
  </si>
  <si>
    <t>000 1 14 00000 00 0000 000</t>
  </si>
  <si>
    <t>956 1 14 02000 00 0000 000</t>
  </si>
  <si>
    <t>904 1 14 06000 00 0000 430</t>
  </si>
  <si>
    <t>Налоговые и неналоговые доходы</t>
  </si>
  <si>
    <t>Налоговые доходы</t>
  </si>
  <si>
    <t xml:space="preserve">Налог на доходы физических лиц 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</si>
  <si>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</si>
  <si>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</si>
  <si>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</si>
  <si>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</si>
  <si>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 xml:space="preserve">Доходы от  использования имущества, находящегося в государственной и муниципальной собственности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</si>
  <si>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</si>
  <si>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</si>
  <si>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</si>
  <si>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</si>
  <si>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</si>
  <si>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Невыявленные поступления, зачисляемые в бюджеты поселений</t>
  </si>
  <si>
    <t xml:space="preserve">ВСЕГО ДОХОДОВ </t>
  </si>
  <si>
    <t>Межбюджетный трансферт на реконструкцию уличного освещения с переводом на высокоэффективные источники освещения</t>
  </si>
  <si>
    <t>,</t>
  </si>
  <si>
    <t>956 1 11 05035 10 0000 120</t>
  </si>
  <si>
    <t xml:space="preserve"> 956 1 14 02053 10 0000  410</t>
  </si>
  <si>
    <t>Доходы от продажи земельных участков, находящихся в государственной и муниципальной собственности ( за исключением земельных участков  автономных учреждений, а также земельных участков государственных и муниципальных предприятий, в том числе казенных)</t>
  </si>
  <si>
    <t xml:space="preserve">904 1 14 06013 10 0000 430 </t>
  </si>
  <si>
    <t>956 1 08 04020 01 0000 110</t>
  </si>
  <si>
    <t>956 1 11 05013 10 0000 120</t>
  </si>
  <si>
    <t xml:space="preserve"> руб.</t>
  </si>
  <si>
    <t>Акцизы по подакцизным товарам (продукции), производимым на территории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</si>
  <si>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</si>
  <si>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</si>
  <si>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956 1 14 06025 10 0000 430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</si>
  <si>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</si>
  <si>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</si>
  <si>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 поселений (за исключением земельных участков муниципальных бюджетных и автономных учреждений)</t>
  </si>
  <si>
    <t xml:space="preserve">Дотации бюджетам  поселений на выравнивание уровня бюджетной обеспеченности </t>
  </si>
  <si>
    <t>Субвенция бюджетам  поселений на осуществление первичного воинского учета на территории, где отсутствуют военные комиссариаты</t>
  </si>
  <si>
    <t>Межбюджетные трансферты, передаваемые бюджетам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</si>
  <si>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 поселений </t>
  </si>
  <si>
    <t>956 2 00 00000 00 0000 000</t>
  </si>
  <si>
    <t xml:space="preserve">Безвозмездное поступление </t>
  </si>
  <si>
    <t>000 1 00 00000 00 0000 000</t>
  </si>
  <si>
    <t>100 1 03 02000 01 0000 110</t>
  </si>
  <si>
    <t>956 1 16 33050 00 0000 140</t>
  </si>
  <si>
    <t>956 1 16 00000 00 0000 000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</si>
  <si>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</si>
  <si>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</si>
  <si>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956 1 11 07000 00 0000 120</t>
  </si>
  <si>
    <t>Платежи от государственных и муниципальных унитарных предприятий</t>
  </si>
  <si>
    <t>956 1 13 02000 00 0000 130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</si>
  <si>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</si>
  <si>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</si>
  <si>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</si>
  <si>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Субвенции бюджетам сельских поселений на 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</si>
  <si>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956 2 02 15001 10 0000 151</t>
  </si>
  <si>
    <t>956 2 02 35118 10 0000 151</t>
  </si>
  <si>
    <t>956 2 02 40014 10 0000 151</t>
  </si>
  <si>
    <t>Межбюджетный трансферт на компенсацию расходов по организации теплоснабжения теплоснабжающими организациями, использующими в качестве топлива нефть или мазут на 2016-2017 год</t>
  </si>
  <si>
    <t>Межбюджетные трансферты на создание условий для управления многоквартирными домами</t>
  </si>
  <si>
    <t>956 2 02 49999 10 0000 151</t>
  </si>
  <si>
    <t>Повышение ФОТ работникам, не попавшим под реализацию указов Президента РФ, с 1 января 2018 года на 4 %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</si>
  <si>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</si>
  <si>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956 1 11 05025 10 0000 120</t>
  </si>
  <si>
    <t>Межбюджетный трансферт бюджетам сельских поселений на порддержку мер по обеспечению сбалансированности местных бюджетов</t>
  </si>
  <si>
    <t>Межбюджетный трансферт на мероприятия по подготовке объектов коммунального хозяйства а работе в отопительный период  на 2017 год</t>
  </si>
  <si>
    <t>956 2 02 35082 10 0000 151</t>
  </si>
  <si>
    <t>956 1 17 00000 00 0000 000</t>
  </si>
  <si>
    <t>956 1 17 01050 10 0000 000</t>
  </si>
  <si>
    <t xml:space="preserve">956 2 07 05030 10 0000 150 </t>
  </si>
  <si>
    <t>Прочие безвозмездные поступления в бюджет сельских поселений</t>
  </si>
  <si>
    <t>Межбюджетный трансферт на создание мест (площадок)твердых коммунальных отходов в рамках государственной программы "Воспроизводство и исппользование природных ресурсов Томской области"</t>
  </si>
  <si>
    <t>Межбюджетный трансферт на поддержку мер по обеспечению сбалансированности</t>
  </si>
  <si>
    <t>956 117 00000 00 0000 000</t>
  </si>
  <si>
    <t>956117 15030 10 0003 150</t>
  </si>
  <si>
    <t>Инициативные платежи, зачисляемые в бюджеты сельских поселений (капитальный ремонт водонапорной башни по адресу: Томская область, Первомайский район, с. Альмяково, на расстоянии 250 м на северо-запад от Дома культуры)</t>
  </si>
  <si>
    <t>Межбюджетный трансферт на строительство вышки сотовой связи в п. Альмяково</t>
  </si>
  <si>
    <t>Межбюджетный трансферт на ремонт кколесного трактора</t>
  </si>
  <si>
    <t>Межбюджетный трансферт на капитальный ремонт водонапорной башни в п. Альмяково</t>
  </si>
  <si>
    <t>Межбюджетный трансферт на предотвращение аварийной ситуации а доме расположенном по адресу: п. Улу-Юл, ул. Железнодорожная д. 30</t>
  </si>
  <si>
    <t>Межбюджетный трансферт на перерасчет локално-сметной документации в новую нормативную Федеральную базу ФЕР - 2020с изменениями 1-7 с учетом новых методических документов и актуализации индексрв на текуций день объекта:"Блочно-модульной котельной" ,проведение повторной гос.экспертизы проектной документации в части проверки достоверности определения сметной стоимости :"Блочно-модульной котельной в п.Улу-Юл, Первомайского района, Томской области".</t>
  </si>
  <si>
    <t>Доходы местного бюджета по кодам  классификации доходов бюджета за  2021 года</t>
  </si>
  <si>
    <t>956 1 11 00000 00 0000 000</t>
  </si>
  <si>
    <t>956 1 05 03010 01 0000 110</t>
  </si>
  <si>
    <t>Единый сельскохозяйственный налог</t>
  </si>
  <si>
    <t xml:space="preserve">от 26.01.2022г.   № 04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</si>
</sst>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color indexed="6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right" vertical="justify" wrapText="1"/>
    </xf>
    <xf numFmtId="4" fontId="5" fillId="0" borderId="14" xfId="0" applyNumberFormat="1" applyFont="1" applyBorder="1" applyAlignment="1">
      <alignment horizontal="right" vertical="justify"/>
    </xf>
    <xf numFmtId="4" fontId="5" fillId="0" borderId="10" xfId="0" applyNumberFormat="1" applyFont="1" applyBorder="1" applyAlignment="1">
      <alignment horizontal="right" vertical="justify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justify"/>
    </xf>
    <xf numFmtId="4" fontId="5" fillId="0" borderId="14" xfId="0" applyNumberFormat="1" applyFont="1" applyBorder="1" applyAlignment="1">
      <alignment vertical="justify"/>
    </xf>
    <xf numFmtId="4" fontId="9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justify"/>
    </xf>
    <xf numFmtId="4" fontId="9" fillId="0" borderId="10" xfId="0" applyNumberFormat="1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42" applyFont="1" applyFill="1" applyAlignment="1" applyProtection="1">
      <alignment wrapText="1" shrinkToFit="1"/>
      <protection/>
    </xf>
    <xf numFmtId="4" fontId="5" fillId="0" borderId="13" xfId="0" applyNumberFormat="1" applyFont="1" applyBorder="1" applyAlignment="1">
      <alignment horizontal="right" vertical="justify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wrapText="1"/>
    </xf>
    <xf numFmtId="177" fontId="5" fillId="0" borderId="14" xfId="0" applyNumberFormat="1" applyFont="1" applyBorder="1" applyAlignment="1">
      <alignment horizontal="right" vertical="justify"/>
    </xf>
    <xf numFmtId="177" fontId="5" fillId="0" borderId="14" xfId="0" applyNumberFormat="1" applyFont="1" applyBorder="1" applyAlignment="1">
      <alignment vertical="justify"/>
    </xf>
    <xf numFmtId="177" fontId="9" fillId="0" borderId="14" xfId="0" applyNumberFormat="1" applyFont="1" applyBorder="1" applyAlignment="1">
      <alignment vertical="justify"/>
    </xf>
    <xf numFmtId="177" fontId="5" fillId="0" borderId="10" xfId="0" applyNumberFormat="1" applyFont="1" applyBorder="1" applyAlignment="1">
      <alignment vertical="justify"/>
    </xf>
    <xf numFmtId="177" fontId="5" fillId="0" borderId="10" xfId="0" applyNumberFormat="1" applyFont="1" applyBorder="1" applyAlignment="1">
      <alignment vertical="top"/>
    </xf>
    <xf numFmtId="177" fontId="9" fillId="0" borderId="14" xfId="0" applyNumberFormat="1" applyFont="1" applyBorder="1" applyAlignment="1">
      <alignment/>
    </xf>
    <xf numFmtId="49" fontId="3" fillId="0" borderId="16" xfId="0" applyNumberFormat="1" applyFont="1" applyBorder="1" applyAlignment="1" applyProtection="1">
      <alignment horizontal="left" vertical="center" wrapText="1"/>
      <protection/>
    </xf>
    <xf numFmtId="0" fontId="7" fillId="0" borderId="10" xfId="42" applyFont="1" applyFill="1" applyBorder="1" applyAlignment="1" applyProtection="1">
      <alignment wrapText="1" shrinkToFit="1"/>
      <protection/>
    </xf>
    <xf numFmtId="172" fontId="0" fillId="0" borderId="10" xfId="0" applyNumberFormat="1" applyBorder="1" applyAlignment="1">
      <alignment/>
    </xf>
    <xf numFmtId="0" fontId="8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2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view="pageBreakPreview" zoomScale="115" zoomScaleSheetLayoutView="115" zoomScalePageLayoutView="0" workbookViewId="0" topLeftCell="A26">
      <selection activeCell="H7" sqref="H7"/>
    </sheetView>
  </sheetViews>
  <sheetFormatPr defaultColWidth="9.00390625" defaultRowHeight="12.75"/>
  <cols>
    <col min="1" max="1" width="23.25390625" style="0" customWidth="1"/>
    <col min="2" max="2" width="34.25390625" style="0" customWidth="1"/>
    <col min="3" max="4" width="14.00390625" style="0" customWidth="1"/>
    <col min="5" max="5" width="9.375" style="0" customWidth="1"/>
  </cols>
  <sheetData>
    <row r="1" spans="1:5" ht="12.75">
      <c r="A1" s="17"/>
      <c r="B1" s="17"/>
      <c r="C1" s="17"/>
      <c r="D1" s="17"/>
      <c r="E1" s="1" t="s">
        <v>0</v>
      </c>
    </row>
    <row r="2" spans="1:5" ht="12.75">
      <c r="A2" s="17"/>
      <c r="B2" s="17"/>
      <c r="C2" s="17"/>
      <c r="D2" s="17"/>
      <c r="E2" s="1" t="s">
        <v>1</v>
      </c>
    </row>
    <row r="3" spans="1:5" ht="12.75">
      <c r="A3" s="17"/>
      <c r="B3" s="17"/>
      <c r="C3" s="17"/>
      <c r="D3" s="17"/>
      <c r="E3" s="1" t="s">
        <v>2</v>
      </c>
    </row>
    <row r="4" spans="1:5" ht="12.75">
      <c r="A4" s="17"/>
      <c r="B4" s="17"/>
      <c r="C4" s="17"/>
      <c r="D4" s="17"/>
      <c r="E4" s="1" t="s">
        <v>98</v>
      </c>
    </row>
    <row r="5" spans="1:5" ht="6" customHeight="1">
      <c r="A5" s="17"/>
      <c r="B5" s="17"/>
      <c r="C5" s="17"/>
      <c r="D5" s="17"/>
      <c r="E5" s="17"/>
    </row>
    <row r="6" spans="1:5" ht="43.5" customHeight="1">
      <c r="A6" s="47" t="s">
        <v>94</v>
      </c>
      <c r="B6" s="47"/>
      <c r="C6" s="47"/>
      <c r="D6" s="47"/>
      <c r="E6" s="47"/>
    </row>
    <row r="7" spans="1:5" ht="12.75">
      <c r="A7" s="17"/>
      <c r="B7" s="17"/>
      <c r="C7" s="17"/>
      <c r="D7" s="17"/>
      <c r="E7" s="1" t="s">
        <v>41</v>
      </c>
    </row>
    <row r="8" spans="1:5" ht="34.5" customHeight="1">
      <c r="A8" s="48" t="s">
        <v>5</v>
      </c>
      <c r="B8" s="48" t="s">
        <v>6</v>
      </c>
      <c r="C8" s="48" t="s">
        <v>7</v>
      </c>
      <c r="D8" s="48" t="s">
        <v>8</v>
      </c>
      <c r="E8" s="48" t="s">
        <v>9</v>
      </c>
    </row>
    <row r="9" spans="1:5" ht="8.25" customHeight="1">
      <c r="A9" s="49"/>
      <c r="B9" s="49"/>
      <c r="C9" s="49"/>
      <c r="D9" s="49"/>
      <c r="E9" s="49"/>
    </row>
    <row r="10" spans="1:5" ht="12.75">
      <c r="A10" s="8">
        <v>1</v>
      </c>
      <c r="B10" s="18">
        <v>2</v>
      </c>
      <c r="C10" s="9">
        <v>3</v>
      </c>
      <c r="D10" s="9">
        <v>4</v>
      </c>
      <c r="E10" s="7">
        <v>5</v>
      </c>
    </row>
    <row r="11" spans="1:6" ht="25.5">
      <c r="A11" s="8" t="s">
        <v>55</v>
      </c>
      <c r="B11" s="10" t="s">
        <v>18</v>
      </c>
      <c r="C11" s="21">
        <f>C12+C19+C35+C39</f>
        <v>2677808.61</v>
      </c>
      <c r="D11" s="21">
        <f>D12+D19+D35+D39</f>
        <v>2840050.27</v>
      </c>
      <c r="E11" s="38">
        <f aca="true" t="shared" si="0" ref="E11:E60">D11/C11*100</f>
        <v>106.05874741735184</v>
      </c>
      <c r="F11" s="46">
        <v>100</v>
      </c>
    </row>
    <row r="12" spans="1:6" ht="15">
      <c r="A12" s="8"/>
      <c r="B12" s="10" t="s">
        <v>19</v>
      </c>
      <c r="C12" s="21">
        <f>C13+C14+C15+C16+C17+C18</f>
        <v>2186736</v>
      </c>
      <c r="D12" s="21">
        <f>D13+D14+D15+D16+D17+D18</f>
        <v>2341762.2600000002</v>
      </c>
      <c r="E12" s="38">
        <f t="shared" si="0"/>
        <v>107.08939076321971</v>
      </c>
      <c r="F12" s="46">
        <f>D12*F11/D11</f>
        <v>82.45495809480866</v>
      </c>
    </row>
    <row r="13" spans="1:6" ht="15">
      <c r="A13" s="11" t="s">
        <v>10</v>
      </c>
      <c r="B13" s="12" t="s">
        <v>20</v>
      </c>
      <c r="C13" s="23">
        <v>1164418</v>
      </c>
      <c r="D13" s="22">
        <v>1286917.58</v>
      </c>
      <c r="E13" s="38">
        <f t="shared" si="0"/>
        <v>110.52024101310698</v>
      </c>
      <c r="F13" s="46">
        <f>D13*F12/D12</f>
        <v>45.31319722027315</v>
      </c>
    </row>
    <row r="14" spans="1:6" ht="38.25">
      <c r="A14" s="11" t="s">
        <v>56</v>
      </c>
      <c r="B14" s="12" t="s">
        <v>42</v>
      </c>
      <c r="C14" s="23">
        <v>729000</v>
      </c>
      <c r="D14" s="22">
        <v>754240.13</v>
      </c>
      <c r="E14" s="38">
        <f t="shared" si="0"/>
        <v>103.46229492455419</v>
      </c>
      <c r="F14" s="46">
        <f aca="true" t="shared" si="1" ref="F14:F40">D14*F13/D13</f>
        <v>26.557280973762484</v>
      </c>
    </row>
    <row r="15" spans="1:6" ht="15">
      <c r="A15" s="11" t="s">
        <v>96</v>
      </c>
      <c r="B15" s="12" t="s">
        <v>97</v>
      </c>
      <c r="C15" s="23">
        <v>318</v>
      </c>
      <c r="D15" s="23">
        <v>318</v>
      </c>
      <c r="E15" s="38">
        <f t="shared" si="0"/>
        <v>100</v>
      </c>
      <c r="F15" s="46"/>
    </row>
    <row r="16" spans="1:6" ht="15">
      <c r="A16" s="11" t="s">
        <v>11</v>
      </c>
      <c r="B16" s="12" t="s">
        <v>21</v>
      </c>
      <c r="C16" s="23">
        <v>165000</v>
      </c>
      <c r="D16" s="22">
        <v>170958.81</v>
      </c>
      <c r="E16" s="38">
        <f t="shared" si="0"/>
        <v>103.6114</v>
      </c>
      <c r="F16" s="46">
        <f>D16*F14/D14</f>
        <v>6.019569857825087</v>
      </c>
    </row>
    <row r="17" spans="1:6" ht="15">
      <c r="A17" s="11" t="s">
        <v>12</v>
      </c>
      <c r="B17" s="12" t="s">
        <v>22</v>
      </c>
      <c r="C17" s="23">
        <v>128000</v>
      </c>
      <c r="D17" s="22">
        <v>129327.74</v>
      </c>
      <c r="E17" s="38">
        <f t="shared" si="0"/>
        <v>101.03729687500001</v>
      </c>
      <c r="F17" s="46">
        <f t="shared" si="1"/>
        <v>4.553713058043864</v>
      </c>
    </row>
    <row r="18" spans="1:6" ht="90.75" customHeight="1">
      <c r="A18" s="11" t="s">
        <v>39</v>
      </c>
      <c r="B18" s="12" t="s">
        <v>23</v>
      </c>
      <c r="C18" s="23">
        <v>0</v>
      </c>
      <c r="D18" s="22">
        <v>0</v>
      </c>
      <c r="E18" s="38" t="e">
        <f t="shared" si="0"/>
        <v>#DIV/0!</v>
      </c>
      <c r="F18" s="46">
        <f t="shared" si="1"/>
        <v>0</v>
      </c>
    </row>
    <row r="19" spans="1:6" ht="15">
      <c r="A19" s="11"/>
      <c r="B19" s="3" t="s">
        <v>24</v>
      </c>
      <c r="C19" s="21">
        <f>C20+C27+C29+C37</f>
        <v>180264</v>
      </c>
      <c r="D19" s="21">
        <f>D20+D27+D29+D37</f>
        <v>187479.4</v>
      </c>
      <c r="E19" s="38">
        <f t="shared" si="0"/>
        <v>104.00268495096081</v>
      </c>
      <c r="F19" s="46">
        <f>D19*F11/D11</f>
        <v>6.60127047680744</v>
      </c>
    </row>
    <row r="20" spans="1:6" ht="42.75" customHeight="1">
      <c r="A20" s="11" t="s">
        <v>95</v>
      </c>
      <c r="B20" s="12" t="s">
        <v>25</v>
      </c>
      <c r="C20" s="23">
        <f>C21+C22+C23+C24+C26+C25</f>
        <v>180264</v>
      </c>
      <c r="D20" s="23">
        <f>D21+D22+D23+D24+D26+D25</f>
        <v>187479.4</v>
      </c>
      <c r="E20" s="38">
        <f t="shared" si="0"/>
        <v>104.00268495096081</v>
      </c>
      <c r="F20" s="46">
        <f>D20*F19/D19</f>
        <v>6.60127047680744</v>
      </c>
    </row>
    <row r="21" spans="1:6" ht="42.75" customHeight="1" hidden="1">
      <c r="A21" s="11" t="s">
        <v>13</v>
      </c>
      <c r="B21" s="12" t="s">
        <v>26</v>
      </c>
      <c r="C21" s="23">
        <v>0</v>
      </c>
      <c r="D21" s="22">
        <v>0</v>
      </c>
      <c r="E21" s="38" t="e">
        <f t="shared" si="0"/>
        <v>#DIV/0!</v>
      </c>
      <c r="F21" s="46">
        <f t="shared" si="1"/>
        <v>0</v>
      </c>
    </row>
    <row r="22" spans="1:6" ht="89.25" customHeight="1">
      <c r="A22" s="11" t="s">
        <v>76</v>
      </c>
      <c r="B22" s="35" t="s">
        <v>75</v>
      </c>
      <c r="C22" s="23">
        <v>264</v>
      </c>
      <c r="D22" s="22">
        <v>264</v>
      </c>
      <c r="E22" s="38">
        <f t="shared" si="0"/>
        <v>100</v>
      </c>
      <c r="F22" s="46" t="e">
        <f t="shared" si="1"/>
        <v>#DIV/0!</v>
      </c>
    </row>
    <row r="23" spans="1:7" ht="0.75" customHeight="1">
      <c r="A23" s="11" t="s">
        <v>40</v>
      </c>
      <c r="B23" s="12" t="s">
        <v>46</v>
      </c>
      <c r="C23" s="23">
        <v>0</v>
      </c>
      <c r="D23" s="22">
        <v>0</v>
      </c>
      <c r="E23" s="38" t="e">
        <f t="shared" si="0"/>
        <v>#DIV/0!</v>
      </c>
      <c r="F23" s="46" t="e">
        <f t="shared" si="1"/>
        <v>#DIV/0!</v>
      </c>
      <c r="G23" t="s">
        <v>34</v>
      </c>
    </row>
    <row r="24" spans="1:6" ht="23.25" customHeight="1" hidden="1">
      <c r="A24" s="11" t="s">
        <v>35</v>
      </c>
      <c r="B24" s="20" t="s">
        <v>47</v>
      </c>
      <c r="C24" s="23">
        <v>0</v>
      </c>
      <c r="D24" s="22">
        <v>0</v>
      </c>
      <c r="E24" s="38" t="e">
        <f t="shared" si="0"/>
        <v>#DIV/0!</v>
      </c>
      <c r="F24" s="46" t="e">
        <f t="shared" si="1"/>
        <v>#DIV/0!</v>
      </c>
    </row>
    <row r="25" spans="1:6" ht="30.75" customHeight="1" hidden="1">
      <c r="A25" s="11" t="s">
        <v>61</v>
      </c>
      <c r="B25" s="20" t="s">
        <v>62</v>
      </c>
      <c r="C25" s="23">
        <v>0</v>
      </c>
      <c r="D25" s="22">
        <v>0</v>
      </c>
      <c r="E25" s="38" t="e">
        <f t="shared" si="0"/>
        <v>#DIV/0!</v>
      </c>
      <c r="F25" s="46" t="e">
        <f t="shared" si="1"/>
        <v>#DIV/0!</v>
      </c>
    </row>
    <row r="26" spans="1:6" ht="117" customHeight="1">
      <c r="A26" s="11" t="s">
        <v>14</v>
      </c>
      <c r="B26" s="12" t="s">
        <v>27</v>
      </c>
      <c r="C26" s="24">
        <v>180000</v>
      </c>
      <c r="D26" s="25">
        <v>187215.4</v>
      </c>
      <c r="E26" s="39">
        <f t="shared" si="0"/>
        <v>104.00855555555555</v>
      </c>
      <c r="F26" s="46">
        <f>D26*F11/D11</f>
        <v>6.591974866698398</v>
      </c>
    </row>
    <row r="27" spans="1:6" ht="1.5" customHeight="1" hidden="1">
      <c r="A27" s="19" t="s">
        <v>64</v>
      </c>
      <c r="B27" s="3" t="s">
        <v>65</v>
      </c>
      <c r="C27" s="24">
        <v>0</v>
      </c>
      <c r="D27" s="24">
        <v>0</v>
      </c>
      <c r="E27" s="39" t="e">
        <f t="shared" si="0"/>
        <v>#DIV/0!</v>
      </c>
      <c r="F27" s="46">
        <f t="shared" si="1"/>
        <v>0</v>
      </c>
    </row>
    <row r="28" spans="1:6" ht="18" customHeight="1" hidden="1">
      <c r="A28" s="11" t="s">
        <v>63</v>
      </c>
      <c r="B28" s="12" t="s">
        <v>66</v>
      </c>
      <c r="C28" s="24">
        <v>0</v>
      </c>
      <c r="D28" s="25">
        <v>0</v>
      </c>
      <c r="E28" s="39" t="e">
        <f t="shared" si="0"/>
        <v>#DIV/0!</v>
      </c>
      <c r="F28" s="46" t="e">
        <f t="shared" si="1"/>
        <v>#DIV/0!</v>
      </c>
    </row>
    <row r="29" spans="1:6" ht="18.75" customHeight="1" hidden="1">
      <c r="A29" s="19" t="s">
        <v>15</v>
      </c>
      <c r="B29" s="3" t="s">
        <v>28</v>
      </c>
      <c r="C29" s="27">
        <f>C30+C32</f>
        <v>0</v>
      </c>
      <c r="D29" s="27">
        <f>D30+D32</f>
        <v>0</v>
      </c>
      <c r="E29" s="39" t="e">
        <f t="shared" si="0"/>
        <v>#DIV/0!</v>
      </c>
      <c r="F29" s="46" t="e">
        <f t="shared" si="1"/>
        <v>#DIV/0!</v>
      </c>
    </row>
    <row r="30" spans="1:6" ht="16.5" customHeight="1" hidden="1">
      <c r="A30" s="11" t="s">
        <v>16</v>
      </c>
      <c r="B30" s="12" t="s">
        <v>29</v>
      </c>
      <c r="C30" s="24">
        <v>0</v>
      </c>
      <c r="D30" s="24">
        <v>0</v>
      </c>
      <c r="E30" s="39" t="e">
        <f t="shared" si="0"/>
        <v>#DIV/0!</v>
      </c>
      <c r="F30" s="46" t="e">
        <f t="shared" si="1"/>
        <v>#DIV/0!</v>
      </c>
    </row>
    <row r="31" spans="1:6" ht="21.75" customHeight="1" hidden="1">
      <c r="A31" s="12" t="s">
        <v>36</v>
      </c>
      <c r="B31" s="12" t="s">
        <v>43</v>
      </c>
      <c r="C31" s="24">
        <v>0</v>
      </c>
      <c r="D31" s="24">
        <v>0</v>
      </c>
      <c r="E31" s="39" t="e">
        <f t="shared" si="0"/>
        <v>#DIV/0!</v>
      </c>
      <c r="F31" s="46" t="e">
        <f t="shared" si="1"/>
        <v>#DIV/0!</v>
      </c>
    </row>
    <row r="32" spans="1:6" ht="14.25" customHeight="1" hidden="1">
      <c r="A32" s="11" t="s">
        <v>17</v>
      </c>
      <c r="B32" s="12" t="s">
        <v>37</v>
      </c>
      <c r="C32" s="24">
        <f>C33+C34</f>
        <v>0</v>
      </c>
      <c r="D32" s="24"/>
      <c r="E32" s="39" t="e">
        <f t="shared" si="0"/>
        <v>#DIV/0!</v>
      </c>
      <c r="F32" s="46" t="e">
        <f t="shared" si="1"/>
        <v>#DIV/0!</v>
      </c>
    </row>
    <row r="33" spans="1:6" ht="15" customHeight="1" hidden="1">
      <c r="A33" s="11" t="s">
        <v>38</v>
      </c>
      <c r="B33" s="12" t="s">
        <v>44</v>
      </c>
      <c r="C33" s="24">
        <v>0</v>
      </c>
      <c r="D33" s="24">
        <v>0</v>
      </c>
      <c r="E33" s="39" t="e">
        <f t="shared" si="0"/>
        <v>#DIV/0!</v>
      </c>
      <c r="F33" s="46" t="e">
        <f t="shared" si="1"/>
        <v>#DIV/0!</v>
      </c>
    </row>
    <row r="34" spans="1:6" ht="13.5" customHeight="1" hidden="1">
      <c r="A34" s="11" t="s">
        <v>45</v>
      </c>
      <c r="B34" s="12" t="s">
        <v>48</v>
      </c>
      <c r="C34" s="24">
        <v>0</v>
      </c>
      <c r="D34" s="28"/>
      <c r="E34" s="39" t="e">
        <f t="shared" si="0"/>
        <v>#DIV/0!</v>
      </c>
      <c r="F34" s="46" t="e">
        <f t="shared" si="1"/>
        <v>#DIV/0!</v>
      </c>
    </row>
    <row r="35" spans="1:6" ht="22.5" customHeight="1" hidden="1">
      <c r="A35" s="11" t="s">
        <v>80</v>
      </c>
      <c r="B35" s="3" t="s">
        <v>30</v>
      </c>
      <c r="C35" s="27">
        <f>C36</f>
        <v>0</v>
      </c>
      <c r="D35" s="21">
        <f>D36</f>
        <v>0</v>
      </c>
      <c r="E35" s="39" t="e">
        <f t="shared" si="0"/>
        <v>#DIV/0!</v>
      </c>
      <c r="F35" s="46" t="e">
        <f t="shared" si="1"/>
        <v>#DIV/0!</v>
      </c>
    </row>
    <row r="36" spans="1:6" ht="26.25" customHeight="1" hidden="1">
      <c r="A36" s="11" t="s">
        <v>81</v>
      </c>
      <c r="B36" s="13" t="s">
        <v>31</v>
      </c>
      <c r="C36" s="24">
        <v>0</v>
      </c>
      <c r="D36" s="33">
        <v>0</v>
      </c>
      <c r="E36" s="39" t="e">
        <f t="shared" si="0"/>
        <v>#DIV/0!</v>
      </c>
      <c r="F36" s="46" t="e">
        <f t="shared" si="1"/>
        <v>#DIV/0!</v>
      </c>
    </row>
    <row r="37" spans="1:6" ht="18" customHeight="1" hidden="1">
      <c r="A37" s="11" t="s">
        <v>58</v>
      </c>
      <c r="B37" s="30" t="s">
        <v>59</v>
      </c>
      <c r="C37" s="24">
        <f>C38</f>
        <v>0</v>
      </c>
      <c r="D37" s="24"/>
      <c r="E37" s="39" t="e">
        <f t="shared" si="0"/>
        <v>#DIV/0!</v>
      </c>
      <c r="F37" s="46" t="e">
        <f t="shared" si="1"/>
        <v>#DIV/0!</v>
      </c>
    </row>
    <row r="38" spans="1:20" ht="31.5" customHeight="1" hidden="1">
      <c r="A38" s="11" t="s">
        <v>57</v>
      </c>
      <c r="B38" s="32" t="s">
        <v>60</v>
      </c>
      <c r="C38" s="24">
        <v>0</v>
      </c>
      <c r="D38" s="33"/>
      <c r="E38" s="39" t="e">
        <f t="shared" si="0"/>
        <v>#DIV/0!</v>
      </c>
      <c r="F38" s="46" t="e">
        <f t="shared" si="1"/>
        <v>#DIV/0!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31.5" customHeight="1">
      <c r="A39" s="11" t="s">
        <v>86</v>
      </c>
      <c r="B39" s="45" t="s">
        <v>30</v>
      </c>
      <c r="C39" s="24">
        <f>C40</f>
        <v>310808.61</v>
      </c>
      <c r="D39" s="24">
        <f>D40</f>
        <v>310808.61</v>
      </c>
      <c r="E39" s="39">
        <f t="shared" si="0"/>
        <v>100</v>
      </c>
      <c r="F39" s="46">
        <f>D39*F11/D11</f>
        <v>10.943771428383906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93.75" customHeight="1">
      <c r="A40" s="11" t="s">
        <v>87</v>
      </c>
      <c r="B40" s="44" t="s">
        <v>88</v>
      </c>
      <c r="C40" s="24">
        <v>310808.61</v>
      </c>
      <c r="D40" s="28">
        <v>310808.61</v>
      </c>
      <c r="E40" s="39">
        <f t="shared" si="0"/>
        <v>100</v>
      </c>
      <c r="F40" s="46">
        <f t="shared" si="1"/>
        <v>10.943771428383906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5" ht="25.5">
      <c r="A41" s="19" t="s">
        <v>53</v>
      </c>
      <c r="B41" s="3" t="s">
        <v>54</v>
      </c>
      <c r="C41" s="27">
        <f>C42+C43+C44+C45+C46+C60</f>
        <v>27528474.07</v>
      </c>
      <c r="D41" s="27">
        <f>D42+D43+D44+D45+D46+D60</f>
        <v>27506474.07</v>
      </c>
      <c r="E41" s="40">
        <f t="shared" si="0"/>
        <v>99.92008274797921</v>
      </c>
    </row>
    <row r="42" spans="1:5" ht="36.75" customHeight="1">
      <c r="A42" s="11" t="s">
        <v>68</v>
      </c>
      <c r="B42" s="12" t="s">
        <v>49</v>
      </c>
      <c r="C42" s="36">
        <v>4151800</v>
      </c>
      <c r="D42" s="36">
        <v>4151800</v>
      </c>
      <c r="E42" s="39">
        <f t="shared" si="0"/>
        <v>100</v>
      </c>
    </row>
    <row r="43" spans="1:5" ht="51.75" customHeight="1">
      <c r="A43" s="11" t="s">
        <v>69</v>
      </c>
      <c r="B43" s="12" t="s">
        <v>50</v>
      </c>
      <c r="C43" s="36">
        <v>284900</v>
      </c>
      <c r="D43" s="36">
        <v>284900</v>
      </c>
      <c r="E43" s="39">
        <f t="shared" si="0"/>
        <v>100</v>
      </c>
    </row>
    <row r="44" spans="1:5" ht="78.75" customHeight="1" hidden="1">
      <c r="A44" s="11" t="s">
        <v>79</v>
      </c>
      <c r="B44" s="12" t="s">
        <v>67</v>
      </c>
      <c r="C44" s="36">
        <v>0</v>
      </c>
      <c r="D44" s="36">
        <v>0</v>
      </c>
      <c r="E44" s="39" t="e">
        <f t="shared" si="0"/>
        <v>#DIV/0!</v>
      </c>
    </row>
    <row r="45" spans="1:5" ht="83.25" customHeight="1" hidden="1">
      <c r="A45" s="11" t="s">
        <v>70</v>
      </c>
      <c r="B45" s="12" t="s">
        <v>51</v>
      </c>
      <c r="C45" s="36"/>
      <c r="D45" s="36"/>
      <c r="E45" s="39" t="e">
        <f t="shared" si="0"/>
        <v>#DIV/0!</v>
      </c>
    </row>
    <row r="46" spans="1:5" ht="30.75" customHeight="1">
      <c r="A46" s="11" t="s">
        <v>73</v>
      </c>
      <c r="B46" s="12" t="s">
        <v>52</v>
      </c>
      <c r="C46" s="36">
        <f>C47+C48+C49+C50+C51+C52+C53+C54+C55+C56+C57+C58+C59</f>
        <v>23091774.07</v>
      </c>
      <c r="D46" s="36">
        <f>D47+D48+D49+D50+D51+D52+D53+D54+D55+D56+D57+D58+D59</f>
        <v>23069774.07</v>
      </c>
      <c r="E46" s="39">
        <f>D46/C46*100</f>
        <v>99.9047279783125</v>
      </c>
    </row>
    <row r="47" spans="1:5" ht="33" customHeight="1">
      <c r="A47" s="11"/>
      <c r="B47" s="12" t="s">
        <v>90</v>
      </c>
      <c r="C47" s="36">
        <v>75000</v>
      </c>
      <c r="D47" s="36">
        <v>75000</v>
      </c>
      <c r="E47" s="39">
        <f t="shared" si="0"/>
        <v>100</v>
      </c>
    </row>
    <row r="48" spans="1:10" ht="81" customHeight="1">
      <c r="A48" s="11"/>
      <c r="B48" s="12" t="s">
        <v>71</v>
      </c>
      <c r="C48" s="36">
        <v>17999488.1</v>
      </c>
      <c r="D48" s="36">
        <v>17999488.1</v>
      </c>
      <c r="E48" s="39">
        <f t="shared" si="0"/>
        <v>100</v>
      </c>
      <c r="J48" s="15"/>
    </row>
    <row r="49" spans="1:10" ht="43.5" customHeight="1" hidden="1">
      <c r="A49" s="11"/>
      <c r="B49" s="34" t="s">
        <v>72</v>
      </c>
      <c r="C49" s="36">
        <v>0</v>
      </c>
      <c r="D49" s="36">
        <v>0</v>
      </c>
      <c r="E49" s="39" t="e">
        <f t="shared" si="0"/>
        <v>#DIV/0!</v>
      </c>
      <c r="J49" s="37"/>
    </row>
    <row r="50" spans="1:10" ht="1.5" customHeight="1" hidden="1">
      <c r="A50" s="11"/>
      <c r="B50" s="12" t="s">
        <v>84</v>
      </c>
      <c r="C50" s="36">
        <v>0</v>
      </c>
      <c r="D50" s="36">
        <v>0</v>
      </c>
      <c r="E50" s="41" t="e">
        <f t="shared" si="0"/>
        <v>#DIV/0!</v>
      </c>
      <c r="J50" s="15"/>
    </row>
    <row r="51" spans="1:5" ht="21.75" customHeight="1" hidden="1">
      <c r="A51" s="11"/>
      <c r="B51" s="12" t="s">
        <v>74</v>
      </c>
      <c r="C51" s="36">
        <v>0</v>
      </c>
      <c r="D51" s="36">
        <v>0</v>
      </c>
      <c r="E51" s="41" t="e">
        <f t="shared" si="0"/>
        <v>#DIV/0!</v>
      </c>
    </row>
    <row r="52" spans="1:5" ht="27.75" customHeight="1" hidden="1">
      <c r="A52" s="14"/>
      <c r="B52" s="12" t="s">
        <v>85</v>
      </c>
      <c r="C52" s="36">
        <v>0</v>
      </c>
      <c r="D52" s="36">
        <v>0</v>
      </c>
      <c r="E52" s="41" t="e">
        <f t="shared" si="0"/>
        <v>#DIV/0!</v>
      </c>
    </row>
    <row r="53" spans="1:5" ht="55.5" customHeight="1">
      <c r="A53" s="14"/>
      <c r="B53" s="12" t="s">
        <v>77</v>
      </c>
      <c r="C53" s="36">
        <v>203000</v>
      </c>
      <c r="D53" s="36">
        <v>203000</v>
      </c>
      <c r="E53" s="42">
        <f t="shared" si="0"/>
        <v>100</v>
      </c>
    </row>
    <row r="54" spans="1:5" ht="39.75" customHeight="1" hidden="1">
      <c r="A54" s="14"/>
      <c r="B54" s="12" t="s">
        <v>78</v>
      </c>
      <c r="C54" s="36">
        <v>0</v>
      </c>
      <c r="D54" s="36">
        <v>0</v>
      </c>
      <c r="E54" s="39" t="e">
        <f t="shared" si="0"/>
        <v>#DIV/0!</v>
      </c>
    </row>
    <row r="55" spans="1:5" ht="29.25" customHeight="1" hidden="1">
      <c r="A55" s="14"/>
      <c r="B55" s="12" t="s">
        <v>33</v>
      </c>
      <c r="C55" s="24">
        <v>0</v>
      </c>
      <c r="D55" s="24">
        <v>0</v>
      </c>
      <c r="E55" s="39" t="e">
        <f t="shared" si="0"/>
        <v>#DIV/0!</v>
      </c>
    </row>
    <row r="56" spans="1:5" ht="53.25" customHeight="1">
      <c r="A56" s="14"/>
      <c r="B56" s="12" t="s">
        <v>92</v>
      </c>
      <c r="C56" s="24">
        <v>112812</v>
      </c>
      <c r="D56" s="24">
        <v>112812</v>
      </c>
      <c r="E56" s="39">
        <f t="shared" si="0"/>
        <v>100</v>
      </c>
    </row>
    <row r="57" spans="1:5" ht="170.25" customHeight="1">
      <c r="A57" s="14"/>
      <c r="B57" s="12" t="s">
        <v>93</v>
      </c>
      <c r="C57" s="24">
        <v>201978.91</v>
      </c>
      <c r="D57" s="24">
        <v>201978.91</v>
      </c>
      <c r="E57" s="39">
        <f t="shared" si="0"/>
        <v>100</v>
      </c>
    </row>
    <row r="58" spans="1:5" ht="42.75" customHeight="1">
      <c r="A58" s="14"/>
      <c r="B58" s="12" t="s">
        <v>91</v>
      </c>
      <c r="C58" s="24">
        <v>999495.06</v>
      </c>
      <c r="D58" s="24">
        <v>999495.06</v>
      </c>
      <c r="E58" s="39">
        <f t="shared" si="0"/>
        <v>100</v>
      </c>
    </row>
    <row r="59" spans="1:5" ht="45" customHeight="1">
      <c r="A59" s="14"/>
      <c r="B59" s="12" t="s">
        <v>89</v>
      </c>
      <c r="C59" s="24">
        <v>3500000</v>
      </c>
      <c r="D59" s="24">
        <v>3478000</v>
      </c>
      <c r="E59" s="39">
        <f t="shared" si="0"/>
        <v>99.37142857142857</v>
      </c>
    </row>
    <row r="60" spans="1:5" ht="46.5" customHeight="1" hidden="1">
      <c r="A60" s="11" t="s">
        <v>82</v>
      </c>
      <c r="B60" s="12" t="s">
        <v>83</v>
      </c>
      <c r="C60" s="24">
        <v>0</v>
      </c>
      <c r="D60" s="26">
        <v>0</v>
      </c>
      <c r="E60" s="39" t="e">
        <f t="shared" si="0"/>
        <v>#DIV/0!</v>
      </c>
    </row>
    <row r="61" spans="1:5" ht="18" customHeight="1">
      <c r="A61" s="2"/>
      <c r="B61" s="3" t="s">
        <v>32</v>
      </c>
      <c r="C61" s="29">
        <f>C11+C41</f>
        <v>30206282.68</v>
      </c>
      <c r="D61" s="29">
        <f>D11+D41</f>
        <v>30346524.34</v>
      </c>
      <c r="E61" s="43">
        <f>D61/C61*100</f>
        <v>100.46427977082017</v>
      </c>
    </row>
    <row r="62" spans="1:5" ht="15.75">
      <c r="A62" s="15"/>
      <c r="B62" s="15"/>
      <c r="C62" s="16"/>
      <c r="D62" s="15"/>
      <c r="E62" s="15"/>
    </row>
    <row r="63" spans="1:5" ht="15.75">
      <c r="A63" s="15"/>
      <c r="B63" s="15"/>
      <c r="C63" s="16"/>
      <c r="D63" s="15"/>
      <c r="E63" s="15"/>
    </row>
    <row r="64" spans="1:5" ht="15.75">
      <c r="A64" s="15"/>
      <c r="B64" s="15"/>
      <c r="C64" s="4"/>
      <c r="D64" s="15"/>
      <c r="E64" s="15"/>
    </row>
    <row r="65" spans="1:5" ht="15.75">
      <c r="A65" s="15"/>
      <c r="B65" s="15"/>
      <c r="C65" s="4"/>
      <c r="D65" s="15"/>
      <c r="E65" s="15"/>
    </row>
    <row r="66" spans="1:5" ht="15.75">
      <c r="A66" s="15"/>
      <c r="B66" s="15"/>
      <c r="C66" s="4"/>
      <c r="D66" s="15"/>
      <c r="E66" s="15"/>
    </row>
    <row r="67" spans="1:5" ht="15.75">
      <c r="A67" s="15"/>
      <c r="B67" s="15"/>
      <c r="C67" s="4"/>
      <c r="D67" s="15"/>
      <c r="E67" s="15"/>
    </row>
    <row r="68" spans="1:5" ht="15.75">
      <c r="A68" s="15"/>
      <c r="B68" s="15"/>
      <c r="C68" s="4"/>
      <c r="D68" s="15"/>
      <c r="E68" s="15"/>
    </row>
    <row r="69" spans="1:5" ht="15.75">
      <c r="A69" s="15"/>
      <c r="B69" s="15"/>
      <c r="C69" s="6"/>
      <c r="D69" s="15"/>
      <c r="E69" s="15"/>
    </row>
    <row r="70" spans="1:5" ht="15.75">
      <c r="A70" s="15"/>
      <c r="B70" s="15"/>
      <c r="C70" s="4"/>
      <c r="D70" s="15"/>
      <c r="E70" s="15"/>
    </row>
    <row r="71" spans="1:5" ht="15.75">
      <c r="A71" s="15"/>
      <c r="B71" s="15"/>
      <c r="C71" s="6"/>
      <c r="D71" s="15"/>
      <c r="E71" s="15"/>
    </row>
    <row r="72" spans="1:5" ht="15.75">
      <c r="A72" s="15"/>
      <c r="B72" s="15"/>
      <c r="C72" s="6"/>
      <c r="D72" s="15"/>
      <c r="E72" s="15"/>
    </row>
    <row r="73" ht="15.75">
      <c r="C73" s="4"/>
    </row>
    <row r="74" ht="15.75">
      <c r="C74" s="4"/>
    </row>
    <row r="75" ht="15.75">
      <c r="C75" s="4"/>
    </row>
    <row r="76" ht="15.75">
      <c r="C76" s="4"/>
    </row>
    <row r="77" ht="15.75">
      <c r="C77" s="5"/>
    </row>
    <row r="78" ht="15.75">
      <c r="C78" s="4"/>
    </row>
    <row r="79" ht="15.75">
      <c r="C79" s="4"/>
    </row>
    <row r="80" ht="15.75">
      <c r="C80" s="4"/>
    </row>
    <row r="81" ht="15.75">
      <c r="C81" s="4"/>
    </row>
    <row r="82" ht="15.75">
      <c r="C82" s="4"/>
    </row>
    <row r="83" ht="15.75">
      <c r="C83" s="4"/>
    </row>
    <row r="84" ht="15.75">
      <c r="C84" s="4"/>
    </row>
    <row r="85" ht="15.75">
      <c r="C85" s="4"/>
    </row>
    <row r="86" ht="15.75">
      <c r="C86" s="4"/>
    </row>
    <row r="87" ht="15.75">
      <c r="C87" s="4"/>
    </row>
    <row r="88" ht="15.75">
      <c r="C88" s="6"/>
    </row>
  </sheetData>
  <sheetProtection/>
  <mergeCells count="6">
    <mergeCell ref="A6:E6"/>
    <mergeCell ref="A8:A9"/>
    <mergeCell ref="B8:B9"/>
    <mergeCell ref="C8:C9"/>
    <mergeCell ref="D8:D9"/>
    <mergeCell ref="E8:E9"/>
  </mergeCells>
  <hyperlinks>
    <hyperlink ref="B38" r:id="rId1" display="garantf1://70253464.2/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8" r:id="rId2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F36" sqref="F36"/>
    </sheetView>
  </sheetViews>
  <sheetFormatPr defaultColWidth="9.00390625" defaultRowHeight="12.75"/>
  <sheetData>
    <row r="2" ht="12.75">
      <c r="I2" s="1" t="s">
        <v>0</v>
      </c>
    </row>
    <row r="3" ht="12.75">
      <c r="I3" s="1" t="s">
        <v>1</v>
      </c>
    </row>
    <row r="4" ht="12.75">
      <c r="I4" s="1" t="s">
        <v>2</v>
      </c>
    </row>
    <row r="5" ht="12.75">
      <c r="I5" s="1" t="s">
        <v>3</v>
      </c>
    </row>
    <row r="8" spans="1:9" ht="15.75">
      <c r="A8" s="50" t="s">
        <v>4</v>
      </c>
      <c r="B8" s="50"/>
      <c r="C8" s="50"/>
      <c r="D8" s="50"/>
      <c r="E8" s="50"/>
      <c r="F8" s="50"/>
      <c r="G8" s="50"/>
      <c r="H8" s="50"/>
      <c r="I8" s="50"/>
    </row>
  </sheetData>
  <sheetProtection/>
  <mergeCells count="1">
    <mergeCell ref="A8:I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М</cp:lastModifiedBy>
  <cp:lastPrinted>2022-02-01T05:13:52Z</cp:lastPrinted>
  <dcterms:created xsi:type="dcterms:W3CDTF">2011-04-28T06:14:22Z</dcterms:created>
  <dcterms:modified xsi:type="dcterms:W3CDTF">2022-02-01T05:13:58Z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